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62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15" i="1" l="1"/>
  <c r="B14" i="1"/>
  <c r="B12" i="1"/>
  <c r="B10" i="1"/>
  <c r="B11" i="1"/>
  <c r="B8" i="1"/>
  <c r="B7" i="1"/>
  <c r="B6" i="1"/>
  <c r="H6" i="1" l="1"/>
  <c r="B1" i="1" l="1"/>
  <c r="B9" i="1" l="1"/>
  <c r="B13" i="1" l="1"/>
  <c r="B16" i="1" l="1"/>
  <c r="B17" i="1" s="1"/>
  <c r="B18" i="1" s="1"/>
  <c r="B19" i="1" l="1"/>
  <c r="B20" i="1" l="1"/>
  <c r="B21" i="1" l="1"/>
  <c r="B22" i="1" l="1"/>
  <c r="B23" i="1" l="1"/>
  <c r="B24" i="1" s="1"/>
  <c r="B25" i="1" s="1"/>
  <c r="B26" i="1" l="1"/>
  <c r="B27" i="1" l="1"/>
  <c r="B28" i="1" l="1"/>
  <c r="B29" i="1" l="1"/>
</calcChain>
</file>

<file path=xl/sharedStrings.xml><?xml version="1.0" encoding="utf-8"?>
<sst xmlns="http://schemas.openxmlformats.org/spreadsheetml/2006/main" count="7" uniqueCount="7">
  <si>
    <t>вартість 1кВт/год до 150кВт</t>
  </si>
  <si>
    <t>вартість 1кВт/год більше 150кВт</t>
  </si>
  <si>
    <t xml:space="preserve">Показання лічільника станом на </t>
  </si>
  <si>
    <t>показання лічильника</t>
  </si>
  <si>
    <t>вартість 1 кВт/год більше 800</t>
  </si>
  <si>
    <t>спожито електроенергії кВт</t>
  </si>
  <si>
    <t>плата за спожиту електроенергію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</si>
</sst>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C22]d\ mmmm\ yyyy&quot; р.&quot;;@"/>
    <numFmt numFmtId="165" formatCode="[$-422]\ mmmm\ yyyy&quot; р.&quot;"/>
    <numFmt numFmtId="166" formatCode="mmmm/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По 1 тарифу</c:v>
          </c:tx>
          <c:invertIfNegative val="0"/>
          <c:cat>
            <c:numRef>
              <c:f>Лист1!$C$5:$C$28</c:f>
              <c:numCache>
                <c:formatCode>[$-422]\ mmmm\ yyyy" р."</c:formatCode>
                <c:ptCount val="24"/>
              </c:numCache>
            </c:numRef>
          </c:cat>
          <c:val>
            <c:numRef>
              <c:f>Лист1!$E$5:$E$28</c:f>
              <c:numCache>
                <c:formatCode>General</c:formatCode>
                <c:ptCount val="24"/>
              </c:numCache>
            </c:numRef>
          </c:val>
        </c:ser>
        <c:ser>
          <c:idx val="1"/>
          <c:order val="1"/>
          <c:tx>
            <c:v>По 2 тарифу</c:v>
          </c:tx>
          <c:invertIfNegative val="0"/>
          <c:cat>
            <c:numRef>
              <c:f>Лист1!$C$5:$C$28</c:f>
              <c:numCache>
                <c:formatCode>[$-422]\ mmmm\ yyyy" р."</c:formatCode>
                <c:ptCount val="24"/>
              </c:numCache>
            </c:numRef>
          </c:cat>
          <c:val>
            <c:numRef>
              <c:f>Лист1!$F$5:$F$28</c:f>
              <c:numCache>
                <c:formatCode>General</c:formatCode>
                <c:ptCount val="24"/>
              </c:numCache>
            </c:numRef>
          </c:val>
        </c:ser>
        <c:ser>
          <c:idx val="2"/>
          <c:order val="2"/>
          <c:tx>
            <c:v>По 3 тарифу</c:v>
          </c:tx>
          <c:invertIfNegative val="0"/>
          <c:cat>
            <c:numRef>
              <c:f>Лист1!$C$5:$C$28</c:f>
              <c:numCache>
                <c:formatCode>[$-422]\ mmmm\ yyyy" р."</c:formatCode>
                <c:ptCount val="24"/>
              </c:numCache>
            </c:numRef>
          </c:cat>
          <c:val>
            <c:numRef>
              <c:f>Лист1!$G$5:$G$28</c:f>
              <c:numCache>
                <c:formatCode>General</c:formatCode>
                <c:ptCount val="2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530944"/>
        <c:axId val="228530552"/>
      </c:barChart>
      <c:catAx>
        <c:axId val="228530944"/>
        <c:scaling>
          <c:orientation val="minMax"/>
        </c:scaling>
        <c:delete val="0"/>
        <c:axPos val="b"/>
        <c:numFmt formatCode="mmmm/yyyy" sourceLinked="1"/>
        <c:majorTickMark val="out"/>
        <c:minorTickMark val="none"/>
        <c:tickLblPos val="nextTo"/>
        <c:crossAx val="228530552"/>
        <c:crosses val="autoZero"/>
        <c:auto val="1"/>
        <c:lblAlgn val="ctr"/>
        <c:lblOffset val="100"/>
        <c:noMultiLvlLbl val="1"/>
      </c:catAx>
      <c:valAx>
        <c:axId val="228530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8530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552449</xdr:colOff>
      <xdr:row>4</xdr:row>
      <xdr:rowOff>23811</xdr:rowOff>
    </xdr:from>
    <xdr:to>
      <xdr:col>20</xdr:col>
      <xdr:colOff>571500</xdr:colOff>
      <xdr:row>25</xdr:row>
      <xdr:rowOff>28575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>
      <selection activeCell="D10" sqref="D10"/>
    </sheetView>
  </sheetViews>
  <sheetFormatPr defaultRowHeight="15" x14ac:dyDescent="0.25"/>
  <cols>
    <col min="1" max="1" width="30.28515625" customWidth="1"/>
    <col min="2" max="2" width="30.7109375" bestFit="1" customWidth="1"/>
    <col min="3" max="3" width="28" bestFit="1" customWidth="1"/>
    <col min="4" max="4" width="36.7109375" bestFit="1" customWidth="1"/>
    <col min="5" max="5" width="23" bestFit="1" customWidth="1"/>
    <col min="6" max="6" width="29" bestFit="1" customWidth="1"/>
    <col min="7" max="7" width="26.85546875" bestFit="1" customWidth="1"/>
    <col min="8" max="8" width="13.7109375" customWidth="1"/>
  </cols>
  <sheetData>
    <row r="1" spans="1:8" x14ac:dyDescent="0.25">
      <c r="A1">
        <v>0.2802</v>
      </c>
      <c r="B1">
        <f>A1*1.3</f>
        <v>0.36426000000000003</v>
      </c>
      <c r="C1">
        <v>0.95760000000000001</v>
      </c>
    </row>
    <row r="2" spans="1:8" x14ac:dyDescent="0.25">
      <c r="A2" t="s">
        <v>0</v>
      </c>
      <c r="B2" t="s">
        <v>1</v>
      </c>
      <c r="C2" t="s">
        <v>4</v>
      </c>
    </row>
    <row r="4" spans="1:8" x14ac:dyDescent="0.25">
      <c r="A4" t="s">
        <v>2</v>
      </c>
      <c r="B4" t="s">
        <v>3</v>
      </c>
      <c r="C4" s="3" t="s">
        <v>5</v>
      </c>
      <c r="D4" s="3" t="s">
        <v>6</v>
      </c>
    </row>
    <row r="5" spans="1:8" x14ac:dyDescent="0.25">
      <c r="A5" s="1">
        <v>39814</v>
      </c>
      <c r="B5">
        <v>10000</v>
      </c>
      <c r="C5" s="4"/>
    </row>
    <row r="6" spans="1:8" x14ac:dyDescent="0.25">
      <c r="A6" s="1">
        <v>39845</v>
      </c>
      <c r="B6">
        <f>B5+150</f>
        <v>10150</v>
      </c>
      <c r="C6" s="2"/>
      <c r="H6">
        <f>150</f>
        <v>150</v>
      </c>
    </row>
    <row r="7" spans="1:8" x14ac:dyDescent="0.25">
      <c r="A7" s="1">
        <v>39873</v>
      </c>
      <c r="B7">
        <f>B6+800</f>
        <v>10950</v>
      </c>
      <c r="C7" s="2"/>
    </row>
    <row r="8" spans="1:8" x14ac:dyDescent="0.25">
      <c r="A8" s="1">
        <v>39904</v>
      </c>
      <c r="B8">
        <f>B7+200</f>
        <v>11150</v>
      </c>
      <c r="C8" s="2"/>
    </row>
    <row r="9" spans="1:8" x14ac:dyDescent="0.25">
      <c r="A9" s="1">
        <v>39934</v>
      </c>
      <c r="B9">
        <f>B8+190</f>
        <v>11340</v>
      </c>
      <c r="C9" s="2"/>
    </row>
    <row r="10" spans="1:8" x14ac:dyDescent="0.25">
      <c r="A10" s="1">
        <v>39965</v>
      </c>
      <c r="B10">
        <f>B9+180</f>
        <v>11520</v>
      </c>
      <c r="C10" s="2"/>
    </row>
    <row r="11" spans="1:8" x14ac:dyDescent="0.25">
      <c r="A11" s="1">
        <v>39995</v>
      </c>
      <c r="B11">
        <f>B10+160</f>
        <v>11680</v>
      </c>
      <c r="C11" s="2"/>
    </row>
    <row r="12" spans="1:8" x14ac:dyDescent="0.25">
      <c r="A12" s="1">
        <v>40026</v>
      </c>
      <c r="B12">
        <f>B11+170</f>
        <v>11850</v>
      </c>
      <c r="C12" s="2"/>
    </row>
    <row r="13" spans="1:8" x14ac:dyDescent="0.25">
      <c r="A13" s="1">
        <v>40057</v>
      </c>
      <c r="B13">
        <f t="shared" ref="B13" si="0">B12+150</f>
        <v>12000</v>
      </c>
      <c r="C13" s="2"/>
    </row>
    <row r="14" spans="1:8" x14ac:dyDescent="0.25">
      <c r="A14" s="1">
        <v>40087</v>
      </c>
      <c r="B14">
        <f>B13+155</f>
        <v>12155</v>
      </c>
      <c r="C14" s="2"/>
    </row>
    <row r="15" spans="1:8" x14ac:dyDescent="0.25">
      <c r="A15" s="1">
        <v>40118</v>
      </c>
      <c r="B15">
        <f>B14+245</f>
        <v>12400</v>
      </c>
      <c r="C15" s="2"/>
    </row>
    <row r="16" spans="1:8" x14ac:dyDescent="0.25">
      <c r="A16" s="1">
        <v>40148</v>
      </c>
      <c r="B16">
        <f>B15+450</f>
        <v>12850</v>
      </c>
      <c r="C16" s="2"/>
    </row>
    <row r="17" spans="1:4" x14ac:dyDescent="0.25">
      <c r="A17" s="1">
        <v>40179</v>
      </c>
      <c r="B17">
        <f>B16+500</f>
        <v>13350</v>
      </c>
      <c r="C17" s="2"/>
    </row>
    <row r="18" spans="1:4" x14ac:dyDescent="0.25">
      <c r="A18" s="1">
        <v>40210</v>
      </c>
      <c r="B18">
        <f>B17+100</f>
        <v>13450</v>
      </c>
      <c r="C18" s="2"/>
    </row>
    <row r="19" spans="1:4" x14ac:dyDescent="0.25">
      <c r="A19" s="1">
        <v>40238</v>
      </c>
      <c r="B19">
        <f>B18+850</f>
        <v>14300</v>
      </c>
      <c r="C19" s="2"/>
    </row>
    <row r="20" spans="1:4" x14ac:dyDescent="0.25">
      <c r="A20" s="1">
        <v>40269</v>
      </c>
      <c r="B20">
        <f>B19+250</f>
        <v>14550</v>
      </c>
      <c r="C20" s="2"/>
    </row>
    <row r="21" spans="1:4" x14ac:dyDescent="0.25">
      <c r="A21" s="1">
        <v>40299</v>
      </c>
      <c r="B21">
        <f>B20+170</f>
        <v>14720</v>
      </c>
      <c r="C21" s="2"/>
    </row>
    <row r="22" spans="1:4" x14ac:dyDescent="0.25">
      <c r="A22" s="1">
        <v>40330</v>
      </c>
      <c r="B22">
        <f>B21+180</f>
        <v>14900</v>
      </c>
      <c r="C22" s="2"/>
    </row>
    <row r="23" spans="1:4" x14ac:dyDescent="0.25">
      <c r="A23" s="1">
        <v>40360</v>
      </c>
      <c r="B23">
        <f>B22+350</f>
        <v>15250</v>
      </c>
      <c r="C23" s="2"/>
    </row>
    <row r="24" spans="1:4" x14ac:dyDescent="0.25">
      <c r="A24" s="1">
        <v>40391</v>
      </c>
      <c r="B24">
        <f>B23+100</f>
        <v>15350</v>
      </c>
      <c r="C24" s="2"/>
    </row>
    <row r="25" spans="1:4" x14ac:dyDescent="0.25">
      <c r="A25" s="1">
        <v>40422</v>
      </c>
      <c r="B25">
        <f>B24+50</f>
        <v>15400</v>
      </c>
      <c r="C25" s="2"/>
    </row>
    <row r="26" spans="1:4" x14ac:dyDescent="0.25">
      <c r="A26" s="1">
        <v>40452</v>
      </c>
      <c r="B26">
        <f>B25+280</f>
        <v>15680</v>
      </c>
      <c r="C26" s="2"/>
    </row>
    <row r="27" spans="1:4" x14ac:dyDescent="0.25">
      <c r="A27" s="1">
        <v>40483</v>
      </c>
      <c r="B27">
        <f>B26+170</f>
        <v>15850</v>
      </c>
      <c r="C27" s="2"/>
    </row>
    <row r="28" spans="1:4" x14ac:dyDescent="0.25">
      <c r="A28" s="1">
        <v>40513</v>
      </c>
      <c r="B28">
        <f>B27+350</f>
        <v>16200</v>
      </c>
      <c r="C28" s="2"/>
    </row>
    <row r="29" spans="1:4" x14ac:dyDescent="0.25">
      <c r="A29" s="1">
        <v>40544</v>
      </c>
      <c r="B29">
        <f>B28+400</f>
        <v>16600</v>
      </c>
      <c r="C29" s="2"/>
    </row>
    <row r="30" spans="1:4" x14ac:dyDescent="0.25">
      <c r="C30" s="2"/>
    </row>
    <row r="31" spans="1:4" x14ac:dyDescent="0.25">
      <c r="C31" s="2"/>
    </row>
    <row r="32" spans="1:4" x14ac:dyDescent="0.25">
      <c r="C32" s="5"/>
      <c r="D32" s="5"/>
    </row>
    <row r="33" spans="3:4" x14ac:dyDescent="0.25">
      <c r="C33" s="5"/>
      <c r="D33" s="5"/>
    </row>
    <row r="34" spans="3:4" x14ac:dyDescent="0.25">
      <c r="C34" s="2"/>
    </row>
    <row r="35" spans="3:4" x14ac:dyDescent="0.25">
      <c r="C35" s="2"/>
    </row>
    <row r="36" spans="3:4" x14ac:dyDescent="0.25">
      <c r="C36" s="2"/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2013-12-13T10:08:13Z</dcterms:modified>
</cp:coreProperties>
</file>